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t.danilova\Documents\ЗАКУПКИ В ЭЛ. ФОРМЕ\2016 год\ПОлиграфия\ЗД Полиграфия\"/>
    </mc:Choice>
  </mc:AlternateContent>
  <bookViews>
    <workbookView xWindow="0" yWindow="0" windowWidth="28800" windowHeight="11535"/>
  </bookViews>
  <sheets>
    <sheet name="Лист1" sheetId="1" r:id="rId1"/>
    <sheet name="XLR_NoRangeSheet" sheetId="2" state="veryHidden" r:id="rId2"/>
  </sheets>
  <definedNames>
    <definedName name="Query1">Лист1!$A$7:$W$15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Лист1!$A$21:$J$21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H15" i="1" l="1"/>
  <c r="I15" i="1" s="1"/>
  <c r="H16" i="1"/>
  <c r="I16" i="1" s="1"/>
  <c r="H17" i="1"/>
  <c r="I17" i="1" s="1"/>
  <c r="H18" i="1"/>
  <c r="I18" i="1" s="1"/>
  <c r="H19" i="1"/>
  <c r="I19" i="1" s="1"/>
  <c r="H20" i="1"/>
  <c r="I20" i="1"/>
  <c r="H21" i="1"/>
  <c r="I21" i="1" s="1"/>
  <c r="H22" i="1"/>
  <c r="I22" i="1" s="1"/>
  <c r="H8" i="1" l="1"/>
  <c r="H9" i="1"/>
  <c r="H10" i="1"/>
  <c r="H11" i="1"/>
  <c r="H12" i="1"/>
  <c r="H13" i="1"/>
  <c r="H14" i="1"/>
  <c r="H7" i="1"/>
  <c r="I7" i="1" l="1"/>
  <c r="H23" i="1"/>
  <c r="I8" i="1"/>
  <c r="I9" i="1"/>
  <c r="I10" i="1"/>
  <c r="I11" i="1"/>
  <c r="I12" i="1"/>
  <c r="I13" i="1"/>
  <c r="I14" i="1"/>
  <c r="I23" i="1" l="1"/>
  <c r="B5" i="2"/>
</calcChain>
</file>

<file path=xl/sharedStrings.xml><?xml version="1.0" encoding="utf-8"?>
<sst xmlns="http://schemas.openxmlformats.org/spreadsheetml/2006/main" count="103" uniqueCount="68">
  <si>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</si>
  <si>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</si>
  <si>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</si>
  <si>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</si>
  <si>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</si>
  <si>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</si>
  <si>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</si>
  <si>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СПЕЦИФИКАЦИЯ</t>
  </si>
  <si>
    <t>Eд.изм</t>
  </si>
  <si>
    <t>Наименование товара</t>
  </si>
  <si>
    <t>Количество</t>
  </si>
  <si>
    <t>4.2, Developer  (build 122-D7)</t>
  </si>
  <si>
    <t>Query2</t>
  </si>
  <si>
    <t>Республика Башкортостан</t>
  </si>
  <si>
    <t>Поставка трансиверов SFP - отдел развития</t>
  </si>
  <si>
    <t>, тел. , эл.почта:</t>
  </si>
  <si>
    <t/>
  </si>
  <si>
    <t>01.09.2015</t>
  </si>
  <si>
    <t>Ушкевич Сергей Владимирович</t>
  </si>
  <si>
    <t>(347)221-54-67</t>
  </si>
  <si>
    <t>Отдел развития (ОР)</t>
  </si>
  <si>
    <t>Приложение 1.3</t>
  </si>
  <si>
    <t>шт</t>
  </si>
  <si>
    <t>Место доставки</t>
  </si>
  <si>
    <t>Предельная цена за единицу измерения без НДС, включая стоимость тары и доставку, рубли РФ</t>
  </si>
  <si>
    <t>БЛОКНОТ</t>
  </si>
  <si>
    <t>Обложка 4+4, бумага 300 гр/м2, блок 1+1, бумага офсетная 80 гр.</t>
  </si>
  <si>
    <t>БУКЛЕТ A4 (1 ФАЛЬЦ)</t>
  </si>
  <si>
    <t>Формат А4, 1 фальц, плотность бумаги 115/150 г/м2, дизайн согласно предоставленному макету</t>
  </si>
  <si>
    <t>БУКЛЕТ A4 (2 ФАЛЬЦА)</t>
  </si>
  <si>
    <t>Формат А4, 2 фальц, плотность бумаги 115 г/м2, дизайн согласно предоставленному макету</t>
  </si>
  <si>
    <t>ВЕШАЛКА РЕКЛАМНАЯ НА ДВЕРЬ 89*210</t>
  </si>
  <si>
    <t>Размер 89*210 см, 4+4, 170 гр., дизайн согласно предоставленному макету</t>
  </si>
  <si>
    <t>КАЛЕНДАРЬ КАРМАННЫЙ</t>
  </si>
  <si>
    <t>1 сторона ламинированная, 
дизайн согласно предоставленному макету, 300гр/м2</t>
  </si>
  <si>
    <t>ЛИСТОВКА А4</t>
  </si>
  <si>
    <t>Формат А4, 4+0, плотность бумаги 115 г/м, дизайн согласно предоставленному макету</t>
  </si>
  <si>
    <t>ЛИСТОВКА А5</t>
  </si>
  <si>
    <t>Формат А5, 4+4,Плотность бумаги 115 г/м2, дизайн согласно предоставленному макету</t>
  </si>
  <si>
    <t>НАКЛЕЙКА 74*210 ММ</t>
  </si>
  <si>
    <t>Формат 74*210 см, 4+0, дизайн согласно предоставленному макету</t>
  </si>
  <si>
    <t>НАКЛЕЙКА А4</t>
  </si>
  <si>
    <t>Формат А4, 4+0, дизайн согласно предоставленному макету</t>
  </si>
  <si>
    <t>НАКЛЕЙКА А5</t>
  </si>
  <si>
    <t>Формат А5, 4+0, дизайн согласно предоставленному макету</t>
  </si>
  <si>
    <t>ПАПКА А4</t>
  </si>
  <si>
    <t>Формат А4, 4+0, плотность бумаги 300 г/м2, дизайн согласно предоставленному макету.</t>
  </si>
  <si>
    <t>ПЛАКАТ А3</t>
  </si>
  <si>
    <t>Формат А3, 4+0, дизайн согласно предоставленному макету</t>
  </si>
  <si>
    <t>РАСПИСАНИЕ А3</t>
  </si>
  <si>
    <t>расписание А3</t>
  </si>
  <si>
    <t>СПРАВОЧНИК АБОНЕНТА 220*102ММ</t>
  </si>
  <si>
    <t>Обложка 4+1, внутренний блок 1+1, согласно предоставленному дизайну, плотность бумаги 90 г/м2</t>
  </si>
  <si>
    <t>ФЛАЕР 210*100 ММ</t>
  </si>
  <si>
    <t>Формат 210*100мм, плотность бумаги 115 г/м2, дизайн согласно предоставленному макету</t>
  </si>
  <si>
    <t>ФЛАЕР А6</t>
  </si>
  <si>
    <t>Формат А6, плотность бумаги 115 г/м2, дизайн согласно предоставленному макету</t>
  </si>
  <si>
    <t>г. Уфа, ул. Ленина, д. 32/1</t>
  </si>
  <si>
    <t>Предельная сумма лота составляет:  2053583,5  руб. с НДС.</t>
  </si>
  <si>
    <t>Сроки изготовления</t>
  </si>
  <si>
    <t>С момента подачи заявки на изготовление: - срочные заказы - 1 рабочий день, - стандартные - 5 рабочих дней, - большие (более 300 000 единиц) - 12 рабочих дней.</t>
  </si>
  <si>
    <t>Транспортировка и разгрузка Товара осуществляется  автомобильным  транспортом  и сотрудниками Поставщика.</t>
  </si>
  <si>
    <t xml:space="preserve">Доставка товара в течении 1 (одного) рабочего дня с момента изготовления </t>
  </si>
  <si>
    <t>Руководитель группы рекламной и PR-коммуникации Лобазнова Т.А. 8 (347) 276-54-59,221-55-44</t>
  </si>
  <si>
    <t>Республика Башкортостан, г. Уфа, ул. Ленина, д. 32/1 ПАО "Башинформсвязь",                                                                                                                                                                                                                   Контактное лицо: Старкова Л.В. 8(347) 221-59-48</t>
  </si>
  <si>
    <t>Приложение 1.1 к Документации о закупке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</si>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</sst>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1" xfId="0" applyBorder="1" applyAlignment="1">
      <alignment horizontal="center" vertical="top"/>
    </xf>
    <xf numFmtId="164" fontId="0" fillId="0" borderId="1" xfId="0" applyNumberFormat="1" applyBorder="1" applyAlignment="1">
      <alignment horizontal="right" vertical="top" wrapText="1"/>
    </xf>
    <xf numFmtId="49" fontId="4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distributed"/>
    </xf>
    <xf numFmtId="164" fontId="0" fillId="0" borderId="0" xfId="0" applyNumberFormat="1"/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1" xfId="0" applyFont="1" applyBorder="1" applyAlignment="1">
      <alignment horizontal="center" vertical="distributed"/>
    </xf>
    <xf numFmtId="0" fontId="0" fillId="0" borderId="7" xfId="0" applyBorder="1" applyAlignment="1">
      <alignment horizontal="left" vertical="top" wrapText="1"/>
    </xf>
    <xf numFmtId="0" fontId="0" fillId="0" borderId="0" xfId="0" applyAlignment="1"/>
    <xf numFmtId="0" fontId="2" fillId="0" borderId="0" xfId="0" applyFont="1" applyAlignment="1">
      <alignment horizontal="center"/>
    </xf>
    <xf numFmtId="0" fontId="0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9" fillId="0" borderId="1" xfId="0" applyFont="1" applyBorder="1" applyAlignment="1">
      <alignment horizontal="left"/>
    </xf>
    <xf numFmtId="0" fontId="7" fillId="0" borderId="4" xfId="0" applyFont="1" applyBorder="1" applyAlignment="1">
      <alignment vertical="top"/>
    </xf>
    <xf numFmtId="0" fontId="7" fillId="0" borderId="5" xfId="0" applyFont="1" applyBorder="1" applyAlignment="1">
      <alignment vertical="top"/>
    </xf>
    <xf numFmtId="0" fontId="7" fillId="0" borderId="6" xfId="0" applyFont="1" applyBorder="1" applyAlignment="1">
      <alignment vertical="top"/>
    </xf>
    <xf numFmtId="0" fontId="7" fillId="0" borderId="4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W31"/>
  <sheetViews>
    <sheetView tabSelected="1" workbookViewId="0">
      <selection activeCell="I7" sqref="I7:I22"/>
    </sheetView>
  </sheetViews>
  <sheetFormatPr defaultRowHeight="15" x14ac:dyDescent="0.25"/>
  <cols>
    <col min="1" max="1" width="0.85546875" customWidth="1"/>
    <col min="2" max="2" width="10.42578125" customWidth="1"/>
    <col min="3" max="3" width="26.42578125" customWidth="1"/>
    <col min="4" max="4" width="28.7109375" customWidth="1"/>
    <col min="7" max="7" width="19.5703125" style="4" customWidth="1"/>
    <col min="8" max="8" width="16" style="4" customWidth="1"/>
    <col min="9" max="9" width="18.28515625" style="5" customWidth="1"/>
    <col min="10" max="10" width="18.7109375" customWidth="1"/>
    <col min="19" max="22" width="9.140625" style="6"/>
  </cols>
  <sheetData>
    <row r="1" spans="1:23" x14ac:dyDescent="0.25">
      <c r="H1" s="28" t="s">
        <v>65</v>
      </c>
      <c r="I1" s="28"/>
      <c r="J1" s="28"/>
    </row>
    <row r="2" spans="1:23" x14ac:dyDescent="0.25">
      <c r="B2" s="29" t="s">
        <v>7</v>
      </c>
      <c r="C2" s="29"/>
      <c r="D2" s="29"/>
      <c r="E2" s="29"/>
      <c r="F2" s="29"/>
      <c r="G2" s="29"/>
      <c r="H2" s="29"/>
      <c r="I2" s="29"/>
      <c r="J2" s="29"/>
    </row>
    <row r="3" spans="1:23" x14ac:dyDescent="0.25">
      <c r="C3" s="12"/>
      <c r="D3" s="11"/>
      <c r="J3" s="10"/>
    </row>
    <row r="4" spans="1:23" s="7" customFormat="1" ht="15" customHeight="1" x14ac:dyDescent="0.25">
      <c r="B4" s="30" t="s">
        <v>0</v>
      </c>
      <c r="C4" s="30" t="s">
        <v>9</v>
      </c>
      <c r="D4" s="30" t="s">
        <v>1</v>
      </c>
      <c r="E4" s="30" t="s">
        <v>8</v>
      </c>
      <c r="F4" s="30" t="s">
        <v>10</v>
      </c>
      <c r="G4" s="34" t="s">
        <v>24</v>
      </c>
      <c r="H4" s="32" t="s">
        <v>66</v>
      </c>
      <c r="I4" s="32" t="s">
        <v>67</v>
      </c>
      <c r="J4" s="30" t="s">
        <v>2</v>
      </c>
    </row>
    <row r="5" spans="1:23" s="8" customFormat="1" ht="74.25" customHeight="1" x14ac:dyDescent="0.25">
      <c r="B5" s="31"/>
      <c r="C5" s="31"/>
      <c r="D5" s="31"/>
      <c r="E5" s="31"/>
      <c r="F5" s="36"/>
      <c r="G5" s="35"/>
      <c r="H5" s="33"/>
      <c r="I5" s="33"/>
      <c r="J5" s="31"/>
    </row>
    <row r="6" spans="1:23" s="7" customFormat="1" x14ac:dyDescent="0.25">
      <c r="B6" s="9">
        <v>1</v>
      </c>
      <c r="C6" s="9">
        <v>2</v>
      </c>
      <c r="D6" s="9">
        <v>3</v>
      </c>
      <c r="E6" s="9">
        <v>4</v>
      </c>
      <c r="F6" s="9">
        <v>8</v>
      </c>
      <c r="G6" s="9">
        <v>9</v>
      </c>
      <c r="H6" s="9">
        <v>10</v>
      </c>
      <c r="I6" s="9">
        <v>11</v>
      </c>
      <c r="J6" s="9">
        <v>12</v>
      </c>
    </row>
    <row r="7" spans="1:23" ht="24" x14ac:dyDescent="0.25">
      <c r="A7" s="6"/>
      <c r="B7" s="15">
        <v>1</v>
      </c>
      <c r="C7" s="17" t="s">
        <v>25</v>
      </c>
      <c r="D7" s="17" t="s">
        <v>26</v>
      </c>
      <c r="E7" s="2" t="s">
        <v>22</v>
      </c>
      <c r="F7" s="18">
        <v>47000</v>
      </c>
      <c r="G7" s="19">
        <v>1.84</v>
      </c>
      <c r="H7" s="16">
        <f>F7*G7</f>
        <v>86480</v>
      </c>
      <c r="I7" s="3">
        <f>H7*1.18</f>
        <v>102046.39999999999</v>
      </c>
      <c r="J7" s="20" t="s">
        <v>57</v>
      </c>
      <c r="K7" s="6"/>
      <c r="L7" s="6"/>
      <c r="M7" s="6"/>
      <c r="N7" s="6"/>
      <c r="O7" s="6"/>
      <c r="P7" s="6"/>
      <c r="Q7" s="6"/>
      <c r="R7" s="6"/>
      <c r="W7" s="6"/>
    </row>
    <row r="8" spans="1:23" ht="36" x14ac:dyDescent="0.25">
      <c r="A8" s="6"/>
      <c r="B8" s="15">
        <v>2</v>
      </c>
      <c r="C8" s="17" t="s">
        <v>27</v>
      </c>
      <c r="D8" s="17" t="s">
        <v>28</v>
      </c>
      <c r="E8" s="2" t="s">
        <v>22</v>
      </c>
      <c r="F8" s="18">
        <v>60000</v>
      </c>
      <c r="G8" s="19">
        <v>2</v>
      </c>
      <c r="H8" s="16">
        <f t="shared" ref="H8:H14" si="0">F8*G8</f>
        <v>120000</v>
      </c>
      <c r="I8" s="3">
        <f t="shared" ref="I8:I14" si="1">H8*1.18</f>
        <v>141600</v>
      </c>
      <c r="J8" s="20" t="s">
        <v>57</v>
      </c>
      <c r="K8" s="6"/>
      <c r="L8" s="6"/>
      <c r="M8" s="6"/>
      <c r="N8" s="6"/>
      <c r="O8" s="6"/>
      <c r="P8" s="6"/>
      <c r="Q8" s="6"/>
      <c r="R8" s="6"/>
      <c r="W8" s="6"/>
    </row>
    <row r="9" spans="1:23" s="6" customFormat="1" ht="36" x14ac:dyDescent="0.25">
      <c r="B9" s="15">
        <v>3</v>
      </c>
      <c r="C9" s="17" t="s">
        <v>29</v>
      </c>
      <c r="D9" s="17" t="s">
        <v>30</v>
      </c>
      <c r="E9" s="2" t="s">
        <v>22</v>
      </c>
      <c r="F9" s="46">
        <v>714100</v>
      </c>
      <c r="G9" s="19">
        <v>0.67</v>
      </c>
      <c r="H9" s="16">
        <f t="shared" si="0"/>
        <v>478447</v>
      </c>
      <c r="I9" s="3">
        <f t="shared" si="1"/>
        <v>564567.46</v>
      </c>
      <c r="J9" s="20" t="s">
        <v>57</v>
      </c>
    </row>
    <row r="10" spans="1:23" s="6" customFormat="1" ht="36" x14ac:dyDescent="0.25">
      <c r="B10" s="15">
        <v>4</v>
      </c>
      <c r="C10" s="17" t="s">
        <v>31</v>
      </c>
      <c r="D10" s="17" t="s">
        <v>32</v>
      </c>
      <c r="E10" s="2" t="s">
        <v>22</v>
      </c>
      <c r="F10" s="18">
        <v>18000</v>
      </c>
      <c r="G10" s="19">
        <v>0.49</v>
      </c>
      <c r="H10" s="16">
        <f t="shared" si="0"/>
        <v>8820</v>
      </c>
      <c r="I10" s="3">
        <f t="shared" si="1"/>
        <v>10407.599999999999</v>
      </c>
      <c r="J10" s="20" t="s">
        <v>57</v>
      </c>
    </row>
    <row r="11" spans="1:23" ht="36" x14ac:dyDescent="0.25">
      <c r="A11" s="6"/>
      <c r="B11" s="15">
        <v>5</v>
      </c>
      <c r="C11" s="17" t="s">
        <v>33</v>
      </c>
      <c r="D11" s="17" t="s">
        <v>34</v>
      </c>
      <c r="E11" s="2" t="s">
        <v>22</v>
      </c>
      <c r="F11" s="18">
        <v>20000</v>
      </c>
      <c r="G11" s="19">
        <v>11.85</v>
      </c>
      <c r="H11" s="16">
        <f t="shared" si="0"/>
        <v>237000</v>
      </c>
      <c r="I11" s="3">
        <f t="shared" si="1"/>
        <v>279660</v>
      </c>
      <c r="J11" s="20" t="s">
        <v>57</v>
      </c>
      <c r="K11" s="6"/>
      <c r="L11" s="6"/>
      <c r="M11" s="6"/>
      <c r="N11" s="6"/>
      <c r="O11" s="6"/>
      <c r="P11" s="6"/>
      <c r="Q11" s="6"/>
      <c r="R11" s="6"/>
      <c r="W11" s="6"/>
    </row>
    <row r="12" spans="1:23" ht="36" x14ac:dyDescent="0.25">
      <c r="A12" s="6"/>
      <c r="B12" s="15">
        <v>6</v>
      </c>
      <c r="C12" s="17" t="s">
        <v>35</v>
      </c>
      <c r="D12" s="17" t="s">
        <v>36</v>
      </c>
      <c r="E12" s="2" t="s">
        <v>22</v>
      </c>
      <c r="F12" s="18">
        <v>95000</v>
      </c>
      <c r="G12" s="19">
        <v>1.1499999999999999</v>
      </c>
      <c r="H12" s="16">
        <f t="shared" si="0"/>
        <v>109249.99999999999</v>
      </c>
      <c r="I12" s="3">
        <f t="shared" si="1"/>
        <v>128914.99999999997</v>
      </c>
      <c r="J12" s="20" t="s">
        <v>57</v>
      </c>
      <c r="K12" s="6"/>
      <c r="L12" s="6"/>
      <c r="M12" s="6"/>
      <c r="N12" s="6"/>
      <c r="O12" s="6"/>
      <c r="P12" s="6"/>
      <c r="Q12" s="6"/>
      <c r="R12" s="6"/>
      <c r="W12" s="6"/>
    </row>
    <row r="13" spans="1:23" ht="36" x14ac:dyDescent="0.25">
      <c r="A13" s="6"/>
      <c r="B13" s="15">
        <v>7</v>
      </c>
      <c r="C13" s="17" t="s">
        <v>37</v>
      </c>
      <c r="D13" s="17" t="s">
        <v>38</v>
      </c>
      <c r="E13" s="2" t="s">
        <v>22</v>
      </c>
      <c r="F13" s="18">
        <v>250</v>
      </c>
      <c r="G13" s="19">
        <v>17.55</v>
      </c>
      <c r="H13" s="16">
        <f t="shared" si="0"/>
        <v>4387.5</v>
      </c>
      <c r="I13" s="3">
        <f t="shared" si="1"/>
        <v>5177.25</v>
      </c>
      <c r="J13" s="20" t="s">
        <v>57</v>
      </c>
      <c r="K13" s="6"/>
      <c r="L13" s="6"/>
      <c r="M13" s="6"/>
      <c r="N13" s="6"/>
      <c r="O13" s="6"/>
      <c r="P13" s="6"/>
      <c r="Q13" s="6"/>
      <c r="R13" s="6"/>
      <c r="W13" s="6"/>
    </row>
    <row r="14" spans="1:23" ht="24" x14ac:dyDescent="0.25">
      <c r="A14" s="6"/>
      <c r="B14" s="15">
        <v>8</v>
      </c>
      <c r="C14" s="17" t="s">
        <v>39</v>
      </c>
      <c r="D14" s="17" t="s">
        <v>40</v>
      </c>
      <c r="E14" s="2" t="s">
        <v>22</v>
      </c>
      <c r="F14" s="18">
        <v>4000</v>
      </c>
      <c r="G14" s="19">
        <v>5.0999999999999996</v>
      </c>
      <c r="H14" s="16">
        <f t="shared" si="0"/>
        <v>20400</v>
      </c>
      <c r="I14" s="3">
        <f t="shared" si="1"/>
        <v>24072</v>
      </c>
      <c r="J14" s="20" t="s">
        <v>57</v>
      </c>
      <c r="K14" s="6"/>
      <c r="L14" s="6"/>
      <c r="M14" s="6"/>
      <c r="N14" s="6"/>
      <c r="O14" s="6"/>
      <c r="P14" s="6"/>
      <c r="Q14" s="6"/>
      <c r="R14" s="6"/>
      <c r="W14" s="6"/>
    </row>
    <row r="15" spans="1:23" s="6" customFormat="1" ht="24" x14ac:dyDescent="0.25">
      <c r="B15" s="15">
        <v>9</v>
      </c>
      <c r="C15" s="17" t="s">
        <v>41</v>
      </c>
      <c r="D15" s="17" t="s">
        <v>42</v>
      </c>
      <c r="E15" s="2" t="s">
        <v>22</v>
      </c>
      <c r="F15" s="18">
        <v>100000</v>
      </c>
      <c r="G15" s="19">
        <v>1.85</v>
      </c>
      <c r="H15" s="16">
        <f t="shared" ref="H15:H22" si="2">F15*G15</f>
        <v>185000</v>
      </c>
      <c r="I15" s="16">
        <f t="shared" ref="I15:I22" si="3">H15*1.18</f>
        <v>218300</v>
      </c>
      <c r="J15" s="20" t="s">
        <v>57</v>
      </c>
    </row>
    <row r="16" spans="1:23" ht="24" x14ac:dyDescent="0.25">
      <c r="A16" s="6"/>
      <c r="B16" s="15">
        <v>10</v>
      </c>
      <c r="C16" s="17" t="s">
        <v>43</v>
      </c>
      <c r="D16" s="17" t="s">
        <v>44</v>
      </c>
      <c r="E16" s="2" t="s">
        <v>22</v>
      </c>
      <c r="F16" s="18">
        <v>90044</v>
      </c>
      <c r="G16" s="19">
        <v>0.75</v>
      </c>
      <c r="H16" s="16">
        <f t="shared" si="2"/>
        <v>67533</v>
      </c>
      <c r="I16" s="16">
        <f t="shared" si="3"/>
        <v>79688.94</v>
      </c>
      <c r="J16" s="20" t="s">
        <v>57</v>
      </c>
      <c r="K16" s="6"/>
      <c r="L16" s="6"/>
      <c r="M16" s="6"/>
      <c r="N16" s="6"/>
      <c r="O16" s="6"/>
      <c r="P16" s="6"/>
      <c r="Q16" s="6"/>
      <c r="R16" s="6"/>
      <c r="W16" s="6"/>
    </row>
    <row r="17" spans="1:23" s="6" customFormat="1" ht="36" x14ac:dyDescent="0.25">
      <c r="B17" s="15">
        <v>11</v>
      </c>
      <c r="C17" s="17" t="s">
        <v>45</v>
      </c>
      <c r="D17" s="17" t="s">
        <v>46</v>
      </c>
      <c r="E17" s="2" t="s">
        <v>22</v>
      </c>
      <c r="F17" s="18">
        <v>35150</v>
      </c>
      <c r="G17" s="19">
        <v>8.0500000000000007</v>
      </c>
      <c r="H17" s="16">
        <f t="shared" si="2"/>
        <v>282957.5</v>
      </c>
      <c r="I17" s="16">
        <f t="shared" si="3"/>
        <v>333889.84999999998</v>
      </c>
      <c r="J17" s="20" t="s">
        <v>57</v>
      </c>
    </row>
    <row r="18" spans="1:23" ht="24" x14ac:dyDescent="0.25">
      <c r="B18" s="15">
        <v>12</v>
      </c>
      <c r="C18" s="17" t="s">
        <v>47</v>
      </c>
      <c r="D18" s="17" t="s">
        <v>48</v>
      </c>
      <c r="E18" s="2" t="s">
        <v>22</v>
      </c>
      <c r="F18" s="18">
        <v>5000</v>
      </c>
      <c r="G18" s="19">
        <v>6.05</v>
      </c>
      <c r="H18" s="16">
        <f t="shared" si="2"/>
        <v>30250</v>
      </c>
      <c r="I18" s="16">
        <f t="shared" si="3"/>
        <v>35695</v>
      </c>
      <c r="J18" s="20" t="s">
        <v>57</v>
      </c>
    </row>
    <row r="19" spans="1:23" ht="24" x14ac:dyDescent="0.25">
      <c r="B19" s="15">
        <v>13</v>
      </c>
      <c r="C19" s="17" t="s">
        <v>49</v>
      </c>
      <c r="D19" s="17" t="s">
        <v>50</v>
      </c>
      <c r="E19" s="2" t="s">
        <v>22</v>
      </c>
      <c r="F19" s="18">
        <v>20000</v>
      </c>
      <c r="G19" s="19">
        <v>2.25</v>
      </c>
      <c r="H19" s="16">
        <f t="shared" si="2"/>
        <v>45000</v>
      </c>
      <c r="I19" s="16">
        <f t="shared" si="3"/>
        <v>53100</v>
      </c>
      <c r="J19" s="20" t="s">
        <v>57</v>
      </c>
    </row>
    <row r="20" spans="1:23" ht="32.1" customHeight="1" x14ac:dyDescent="0.25">
      <c r="B20" s="15">
        <v>14</v>
      </c>
      <c r="C20" s="17" t="s">
        <v>51</v>
      </c>
      <c r="D20" s="17" t="s">
        <v>52</v>
      </c>
      <c r="E20" s="2" t="s">
        <v>22</v>
      </c>
      <c r="F20" s="18">
        <v>6000</v>
      </c>
      <c r="G20" s="19">
        <v>1.45</v>
      </c>
      <c r="H20" s="16">
        <f t="shared" si="2"/>
        <v>8700</v>
      </c>
      <c r="I20" s="16">
        <f t="shared" si="3"/>
        <v>10266</v>
      </c>
      <c r="J20" s="20" t="s">
        <v>57</v>
      </c>
      <c r="K20" s="1"/>
      <c r="L20" s="1"/>
      <c r="M20" s="1"/>
      <c r="N20" s="1"/>
    </row>
    <row r="21" spans="1:23" ht="79.5" customHeight="1" x14ac:dyDescent="0.25">
      <c r="A21" s="6"/>
      <c r="B21" s="15">
        <v>15</v>
      </c>
      <c r="C21" s="17" t="s">
        <v>53</v>
      </c>
      <c r="D21" s="17" t="s">
        <v>54</v>
      </c>
      <c r="E21" s="2" t="s">
        <v>22</v>
      </c>
      <c r="F21" s="18">
        <v>3000</v>
      </c>
      <c r="G21" s="19">
        <v>14.95</v>
      </c>
      <c r="H21" s="16">
        <f t="shared" si="2"/>
        <v>44850</v>
      </c>
      <c r="I21" s="16">
        <f t="shared" si="3"/>
        <v>52923</v>
      </c>
      <c r="J21" s="20" t="s">
        <v>57</v>
      </c>
    </row>
    <row r="22" spans="1:23" ht="36" x14ac:dyDescent="0.25">
      <c r="B22" s="15">
        <v>16</v>
      </c>
      <c r="C22" s="17" t="s">
        <v>55</v>
      </c>
      <c r="D22" s="17" t="s">
        <v>56</v>
      </c>
      <c r="E22" s="2" t="s">
        <v>22</v>
      </c>
      <c r="F22" s="18">
        <v>5000</v>
      </c>
      <c r="G22" s="19">
        <v>2.25</v>
      </c>
      <c r="H22" s="16">
        <f t="shared" si="2"/>
        <v>11250</v>
      </c>
      <c r="I22" s="16">
        <f t="shared" si="3"/>
        <v>13275</v>
      </c>
      <c r="J22" s="20" t="s">
        <v>57</v>
      </c>
      <c r="K22" s="6"/>
      <c r="L22" s="6"/>
      <c r="M22" s="6"/>
      <c r="N22" s="6"/>
      <c r="O22" s="6"/>
      <c r="P22" s="6"/>
      <c r="Q22" s="6"/>
      <c r="R22" s="6"/>
      <c r="W22" s="6"/>
    </row>
    <row r="23" spans="1:23" x14ac:dyDescent="0.25">
      <c r="H23" s="21">
        <f>SUM(H7:H22)</f>
        <v>1740325</v>
      </c>
      <c r="I23" s="21">
        <f>SUM(I7:I22)</f>
        <v>2053583.5</v>
      </c>
    </row>
    <row r="24" spans="1:23" x14ac:dyDescent="0.25">
      <c r="B24" s="37" t="s">
        <v>58</v>
      </c>
      <c r="C24" s="37"/>
      <c r="D24" s="37"/>
      <c r="E24" s="37"/>
      <c r="F24" s="37"/>
      <c r="G24" s="37"/>
      <c r="H24" s="37"/>
      <c r="I24" s="37"/>
      <c r="J24" s="37"/>
    </row>
    <row r="25" spans="1:23" x14ac:dyDescent="0.25">
      <c r="B25" s="37" t="s">
        <v>3</v>
      </c>
      <c r="C25" s="37"/>
      <c r="D25" s="37"/>
      <c r="E25" s="37"/>
      <c r="F25" s="37"/>
      <c r="G25" s="37"/>
      <c r="H25" s="37"/>
      <c r="I25" s="37"/>
      <c r="J25" s="37"/>
    </row>
    <row r="26" spans="1:23" ht="42" customHeight="1" x14ac:dyDescent="0.25">
      <c r="B26" s="23" t="s">
        <v>4</v>
      </c>
      <c r="C26" s="24" t="s">
        <v>62</v>
      </c>
      <c r="D26" s="25"/>
      <c r="E26" s="25"/>
      <c r="F26" s="25"/>
      <c r="G26" s="25"/>
      <c r="H26" s="25"/>
      <c r="I26" s="25"/>
      <c r="J26" s="25"/>
      <c r="K26" s="24"/>
    </row>
    <row r="27" spans="1:23" s="6" customFormat="1" ht="38.25" x14ac:dyDescent="0.25">
      <c r="B27" s="26" t="s">
        <v>59</v>
      </c>
      <c r="C27" s="45" t="s">
        <v>60</v>
      </c>
      <c r="D27" s="42"/>
      <c r="E27" s="42"/>
      <c r="F27" s="42"/>
      <c r="G27" s="42"/>
      <c r="H27" s="42"/>
      <c r="I27" s="42"/>
      <c r="J27" s="42"/>
      <c r="K27" s="43"/>
    </row>
    <row r="28" spans="1:23" s="6" customFormat="1" ht="38.25" x14ac:dyDescent="0.25">
      <c r="B28" s="26" t="s">
        <v>5</v>
      </c>
      <c r="C28" s="42" t="s">
        <v>61</v>
      </c>
      <c r="D28" s="42"/>
      <c r="E28" s="42"/>
      <c r="F28" s="42"/>
      <c r="G28" s="42"/>
      <c r="H28" s="42"/>
      <c r="I28" s="42"/>
      <c r="J28" s="42"/>
      <c r="K28" s="43"/>
    </row>
    <row r="29" spans="1:23" ht="25.5" x14ac:dyDescent="0.25">
      <c r="B29" s="22" t="s">
        <v>6</v>
      </c>
      <c r="C29" s="38" t="s">
        <v>63</v>
      </c>
      <c r="D29" s="39"/>
      <c r="E29" s="39"/>
      <c r="F29" s="39"/>
      <c r="G29" s="39"/>
      <c r="H29" s="39"/>
      <c r="I29" s="39"/>
      <c r="J29" s="39"/>
      <c r="K29" s="40"/>
    </row>
    <row r="30" spans="1:23" ht="35.25" customHeight="1" x14ac:dyDescent="0.25">
      <c r="B30" s="22" t="s">
        <v>23</v>
      </c>
      <c r="C30" s="41" t="s">
        <v>64</v>
      </c>
      <c r="D30" s="42"/>
      <c r="E30" s="42"/>
      <c r="F30" s="42"/>
      <c r="G30" s="42"/>
      <c r="H30" s="42"/>
      <c r="I30" s="42"/>
      <c r="J30" s="42"/>
      <c r="K30" s="43"/>
    </row>
    <row r="31" spans="1:23" ht="51" customHeight="1" x14ac:dyDescent="0.25">
      <c r="B31" s="27"/>
      <c r="C31" s="44"/>
      <c r="D31" s="44"/>
      <c r="E31" s="44"/>
      <c r="F31" s="44"/>
      <c r="G31" s="44"/>
      <c r="H31" s="44"/>
      <c r="I31" s="44"/>
      <c r="J31" s="44"/>
      <c r="K31" s="44"/>
    </row>
  </sheetData>
  <mergeCells count="18">
    <mergeCell ref="B24:J24"/>
    <mergeCell ref="B25:J25"/>
    <mergeCell ref="C29:K29"/>
    <mergeCell ref="C30:K30"/>
    <mergeCell ref="C31:K31"/>
    <mergeCell ref="C28:K28"/>
    <mergeCell ref="C27:K27"/>
    <mergeCell ref="H1:J1"/>
    <mergeCell ref="B2:J2"/>
    <mergeCell ref="B4:B5"/>
    <mergeCell ref="C4:C5"/>
    <mergeCell ref="I4:I5"/>
    <mergeCell ref="J4:J5"/>
    <mergeCell ref="D4:D5"/>
    <mergeCell ref="E4:E5"/>
    <mergeCell ref="H4:H5"/>
    <mergeCell ref="G4:G5"/>
    <mergeCell ref="F4:F5"/>
  </mergeCells>
  <pageMargins left="0.78740157480314965" right="0.39370078740157483" top="0.78740157480314965" bottom="0.39370078740157483" header="0.31496062992125984" footer="0.31496062992125984"/>
  <pageSetup paperSize="9" scale="77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13" t="s">
        <v>11</v>
      </c>
      <c r="B5" t="e">
        <f>XLR_ERRNAME</f>
        <v>#NAME?</v>
      </c>
    </row>
    <row r="6" spans="1:19" x14ac:dyDescent="0.25">
      <c r="A6" t="s">
        <v>12</v>
      </c>
      <c r="B6">
        <v>9456</v>
      </c>
      <c r="C6" s="14" t="s">
        <v>13</v>
      </c>
      <c r="D6">
        <v>5310</v>
      </c>
      <c r="E6" s="14" t="s">
        <v>14</v>
      </c>
      <c r="F6" s="14" t="s">
        <v>15</v>
      </c>
      <c r="G6" s="14" t="s">
        <v>16</v>
      </c>
      <c r="H6" s="14" t="s">
        <v>16</v>
      </c>
      <c r="I6" s="14" t="s">
        <v>16</v>
      </c>
      <c r="J6" s="14" t="s">
        <v>14</v>
      </c>
      <c r="K6" s="14" t="s">
        <v>17</v>
      </c>
      <c r="L6" s="14" t="s">
        <v>18</v>
      </c>
      <c r="M6" s="14" t="s">
        <v>19</v>
      </c>
      <c r="N6" s="14" t="s">
        <v>16</v>
      </c>
      <c r="O6">
        <v>1051</v>
      </c>
      <c r="P6" s="14" t="s">
        <v>20</v>
      </c>
      <c r="Q6">
        <v>0</v>
      </c>
      <c r="R6" s="14" t="s">
        <v>16</v>
      </c>
      <c r="S6" s="14" t="s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Ушкевич Сергей Владимирович</dc:creator>
  <cp:lastModifiedBy>Данилова Татьяна Владимировна</cp:lastModifiedBy>
  <cp:lastPrinted>2015-01-26T05:52:22Z</cp:lastPrinted>
  <dcterms:created xsi:type="dcterms:W3CDTF">2013-12-19T08:11:42Z</dcterms:created>
  <dcterms:modified xsi:type="dcterms:W3CDTF">2016-02-01T06:23:25Z</dcterms:modified>
</cp:coreProperties>
</file>